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2. EJERCICIO 2024\OFICIOS 2024\RECTORIA\ANEXOS OFICIO 144 LCG\"/>
    </mc:Choice>
  </mc:AlternateContent>
  <xr:revisionPtr revIDLastSave="0" documentId="8_{72350255-DF76-4A75-B7AA-66E0DF4154E3}" xr6:coauthVersionLast="36" xr6:coauthVersionMax="36" xr10:uidLastSave="{00000000-0000-0000-0000-000000000000}"/>
  <bookViews>
    <workbookView xWindow="0" yWindow="0" windowWidth="23040" windowHeight="8424" xr2:uid="{446CF60A-1892-49C8-B2DB-4B0A4A8C3F64}"/>
  </bookViews>
  <sheets>
    <sheet name="Hoja1" sheetId="1" r:id="rId1"/>
  </sheets>
  <definedNames>
    <definedName name="_xlnm.Print_Area" localSheetId="0">Hoja1!$A$1:$H$45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E19" i="1"/>
  <c r="E21" i="1" s="1"/>
  <c r="D19" i="1"/>
  <c r="G12" i="1"/>
  <c r="G18" i="1"/>
  <c r="G17" i="1"/>
  <c r="G31" i="1" l="1"/>
  <c r="H21" i="1"/>
  <c r="G21" i="1"/>
  <c r="H25" i="1" s="1"/>
  <c r="H29" i="1" s="1"/>
  <c r="H31" i="1" s="1"/>
  <c r="F21" i="1"/>
  <c r="D21" i="1"/>
  <c r="C21" i="1"/>
  <c r="B21" i="1"/>
  <c r="G25" i="1" l="1"/>
  <c r="J25" i="1" l="1"/>
  <c r="L25" i="1" s="1"/>
  <c r="K32" i="1"/>
</calcChain>
</file>

<file path=xl/sharedStrings.xml><?xml version="1.0" encoding="utf-8"?>
<sst xmlns="http://schemas.openxmlformats.org/spreadsheetml/2006/main" count="42" uniqueCount="38">
  <si>
    <t>MES</t>
  </si>
  <si>
    <t>ENERO</t>
  </si>
  <si>
    <t>FEBRERO</t>
  </si>
  <si>
    <t>MARZO</t>
  </si>
  <si>
    <t>ABRIL</t>
  </si>
  <si>
    <t>MAYO</t>
  </si>
  <si>
    <t>JUNIO</t>
  </si>
  <si>
    <t>JULIO</t>
  </si>
  <si>
    <t>AGOSTO</t>
  </si>
  <si>
    <t>SEPTIEMBRE</t>
  </si>
  <si>
    <t>OCTUBRE</t>
  </si>
  <si>
    <t>NOVIEMBRE</t>
  </si>
  <si>
    <t>DICIEMBRE</t>
  </si>
  <si>
    <t>TOTAL</t>
  </si>
  <si>
    <t>CAPITAL</t>
  </si>
  <si>
    <t>RENDIMIENTOS</t>
  </si>
  <si>
    <t>CONCEPTO</t>
  </si>
  <si>
    <t>* Los rendimientos se deberán reportar de manera mensual</t>
  </si>
  <si>
    <r>
      <t>RENDIMIENTOS GENERADOS EN EL MES</t>
    </r>
    <r>
      <rPr>
        <b/>
        <sz val="8"/>
        <color theme="1"/>
        <rFont val="Montserrat"/>
      </rPr>
      <t>*</t>
    </r>
  </si>
  <si>
    <t>REPORTE DEL EJERCICIO DEL GASTO 2023</t>
  </si>
  <si>
    <r>
      <rPr>
        <b/>
        <sz val="10"/>
        <color theme="1"/>
        <rFont val="Montserrat"/>
      </rPr>
      <t>SALDO AL 31 DE DICIEMBRE 2023</t>
    </r>
    <r>
      <rPr>
        <sz val="10"/>
        <color theme="1"/>
        <rFont val="Montserrat"/>
      </rPr>
      <t xml:space="preserve"> CONFORME AL ESTADO DE LA CUENTA BANCARIA ESPECÍFICA PARA LA RECEPCIÓN DEL </t>
    </r>
    <r>
      <rPr>
        <b/>
        <sz val="10"/>
        <color theme="1"/>
        <rFont val="Montserrat"/>
      </rPr>
      <t>RECURSO FEDERAL</t>
    </r>
  </si>
  <si>
    <r>
      <t xml:space="preserve">TOTAL RECIBIDO 
</t>
    </r>
    <r>
      <rPr>
        <sz val="9"/>
        <color theme="1"/>
        <rFont val="Montserrat"/>
      </rPr>
      <t>Conforme al Convenio de Asignación de Recursos Financieros 2023.</t>
    </r>
  </si>
  <si>
    <t>PAGADO POR CAPÍTULO DE GASTO</t>
  </si>
  <si>
    <t>Otro
(Específicar)</t>
  </si>
  <si>
    <t>**  Se deberan reportar individualmente los reintegros realizados tanto de capítal como de rendimientos.</t>
  </si>
  <si>
    <t>INTEGRACIÓN DEL SALDO BANCARIO</t>
  </si>
  <si>
    <t>RECURSOS DEVENGADOS Y/O COMPROMETIDOS</t>
  </si>
  <si>
    <t xml:space="preserve">RECURSOS NO DEVENGADOS </t>
  </si>
  <si>
    <t>RENDIMIENTOS PAGADOS DEL MES</t>
  </si>
  <si>
    <t>OTROS (Específicar y justificar mediante oficio)</t>
  </si>
  <si>
    <t>*** 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</si>
  <si>
    <t>L.A ALONDRA NUÑEZ NUÑEZ</t>
  </si>
  <si>
    <t>DRA. GRACIELA CARMINA ANDRADE GARCÍA PELÁEZ</t>
  </si>
  <si>
    <t>RECTORA DE LA UNIVERSIDAD TECNOLÓGICA DE MORELIA</t>
  </si>
  <si>
    <t>UNIVERSIDAD TECNOLÓGICA DE MORELIA
U006 SUBSIDIOS PARA ORGANISMOS DESCENTRALIZADOS</t>
  </si>
  <si>
    <t>´ENERO 2024</t>
  </si>
  <si>
    <t>DELEGADA ADMINISTRATIVA DE LA UNIVERSIDAD TECNOLÓGICA DE MORELIA</t>
  </si>
  <si>
    <t>Nota: Los recursos devengados corresponden al segundo convenio modificatorio del ejercicio 2023, el cual fue ministrado el dia 02 de enero de 2024, por parte de la Secretaria de Finanzas y Administración del Estado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</si>
</sst>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 #,##0.00_)\ _P_t_s_ ;_ * \(#,##0.00\)\ _P_t_s_ ;_ * &quot;-&quot;??_)\ _P_t_s_ ;_ @_ "/>
  </numFmts>
  <fonts count="15">
    <font>
      <sz val="11"/>
      <color theme="1"/>
      <name val="Calibri"/>
      <family val="2"/>
      <scheme val="minor"/>
    </font>
    <font>
      <sz val="11"/>
      <color theme="1"/>
      <name val="Calibri"/>
      <family val="2"/>
      <scheme val="minor"/>
    </font>
    <font>
      <sz val="8"/>
      <name val="Calibri"/>
      <family val="2"/>
      <scheme val="minor"/>
    </font>
    <font>
      <b/>
      <sz val="12"/>
      <color theme="1"/>
      <name val="Montserrat"/>
    </font>
    <font>
      <sz val="11"/>
      <color theme="1"/>
      <name val="Montserrat"/>
    </font>
    <font>
      <sz val="10"/>
      <color theme="1"/>
      <name val="Montserrat"/>
    </font>
    <font>
      <sz val="9"/>
      <color theme="1"/>
      <name val="Montserrat"/>
    </font>
    <font>
      <b/>
      <sz val="10"/>
      <color theme="1"/>
      <name val="Montserrat"/>
    </font>
    <font>
      <sz val="8"/>
      <color theme="1"/>
      <name val="Montserrat"/>
    </font>
    <font>
      <b/>
      <sz val="8"/>
      <color theme="1"/>
      <name val="Montserrat"/>
    </font>
    <font>
      <b/>
      <sz val="10"/>
      <color theme="0"/>
      <name val="Montserrat"/>
    </font>
    <font>
      <b/>
      <sz val="9"/>
      <color theme="1"/>
      <name val="Montserrat"/>
    </font>
    <font>
      <sz val="10"/>
      <name val="Arial"/>
      <family val="2"/>
    </font>
    <font>
      <sz val="10"/>
      <name val="Montserrat"/>
    </font>
    <font>
      <sz val="1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A80000"/>
        <bgColor indexed="64"/>
      </patternFill>
    </fill>
    <fill>
      <patternFill patternType="solid">
        <fgColor theme="2" tint="-0.249977111117893"/>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2" fillId="0" borderId="0" applyFont="0" applyFill="0" applyBorder="0" applyAlignment="0" applyProtection="0"/>
  </cellStyleXfs>
  <cellXfs count="95">
    <xf numFmtId="0" fontId="0" fillId="0" borderId="0" xfId="0"/>
    <xf numFmtId="0" fontId="0" fillId="0" borderId="0" xfId="0" applyAlignment="1">
      <alignment wrapText="1"/>
    </xf>
    <xf numFmtId="0" fontId="0" fillId="0" borderId="0" xfId="0" applyAlignment="1">
      <alignment vertical="center"/>
    </xf>
    <xf numFmtId="0" fontId="4" fillId="0" borderId="0" xfId="0" applyFont="1" applyAlignment="1">
      <alignment wrapText="1"/>
    </xf>
    <xf numFmtId="0" fontId="5" fillId="0" borderId="0" xfId="0" applyFont="1" applyAlignment="1">
      <alignment horizontal="center" vertical="center" wrapText="1"/>
    </xf>
    <xf numFmtId="43" fontId="5" fillId="0" borderId="0" xfId="1" applyFont="1" applyBorder="1" applyAlignment="1">
      <alignment vertical="center" wrapText="1"/>
    </xf>
    <xf numFmtId="0" fontId="8" fillId="0" borderId="0" xfId="0" applyFont="1"/>
    <xf numFmtId="0" fontId="5" fillId="0" borderId="18" xfId="0" applyFont="1" applyBorder="1" applyAlignment="1">
      <alignment wrapText="1"/>
    </xf>
    <xf numFmtId="0" fontId="5" fillId="0" borderId="20" xfId="0" applyFont="1" applyBorder="1" applyAlignment="1">
      <alignment wrapText="1"/>
    </xf>
    <xf numFmtId="0" fontId="5" fillId="0" borderId="19" xfId="0" applyFont="1" applyBorder="1" applyAlignment="1">
      <alignment wrapText="1"/>
    </xf>
    <xf numFmtId="0" fontId="5" fillId="0" borderId="21" xfId="0" applyFont="1" applyBorder="1" applyAlignment="1">
      <alignment wrapText="1"/>
    </xf>
    <xf numFmtId="0" fontId="7" fillId="4" borderId="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Alignment="1">
      <alignment horizontal="right"/>
    </xf>
    <xf numFmtId="0" fontId="10" fillId="3" borderId="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5" fillId="0" borderId="0" xfId="0" applyFont="1" applyAlignment="1">
      <alignment vertical="center" wrapText="1"/>
    </xf>
    <xf numFmtId="0" fontId="7" fillId="5" borderId="32"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5" fillId="0" borderId="6" xfId="0" applyFont="1" applyBorder="1" applyAlignment="1">
      <alignment horizontal="right" vertical="center" wrapText="1"/>
    </xf>
    <xf numFmtId="44" fontId="5" fillId="0" borderId="6" xfId="2" applyFont="1" applyBorder="1" applyAlignment="1">
      <alignment vertical="center" wrapText="1"/>
    </xf>
    <xf numFmtId="44" fontId="5" fillId="0" borderId="28" xfId="2" applyFont="1" applyBorder="1" applyAlignment="1">
      <alignment wrapText="1"/>
    </xf>
    <xf numFmtId="44" fontId="5" fillId="0" borderId="32" xfId="2" applyFont="1" applyBorder="1" applyAlignment="1">
      <alignment wrapText="1"/>
    </xf>
    <xf numFmtId="44" fontId="5" fillId="0" borderId="33" xfId="2" applyFont="1" applyBorder="1" applyAlignment="1">
      <alignment wrapText="1"/>
    </xf>
    <xf numFmtId="44" fontId="5" fillId="0" borderId="34" xfId="2" applyFont="1" applyBorder="1" applyAlignment="1">
      <alignment wrapText="1"/>
    </xf>
    <xf numFmtId="44" fontId="5" fillId="0" borderId="21" xfId="2" applyFont="1" applyBorder="1" applyAlignment="1">
      <alignment wrapText="1"/>
    </xf>
    <xf numFmtId="44" fontId="5" fillId="0" borderId="36" xfId="2" applyFont="1" applyBorder="1" applyAlignment="1">
      <alignment wrapText="1"/>
    </xf>
    <xf numFmtId="44" fontId="5" fillId="0" borderId="14" xfId="2" applyFont="1" applyBorder="1" applyAlignment="1">
      <alignment vertical="center" wrapText="1"/>
    </xf>
    <xf numFmtId="44" fontId="5" fillId="0" borderId="12" xfId="2" applyFont="1" applyBorder="1" applyAlignment="1">
      <alignment vertical="center" wrapText="1"/>
    </xf>
    <xf numFmtId="44" fontId="5" fillId="0" borderId="10" xfId="2" applyFont="1" applyBorder="1" applyAlignment="1">
      <alignment vertical="center" wrapText="1"/>
    </xf>
    <xf numFmtId="44" fontId="5" fillId="0" borderId="12" xfId="2" applyFont="1" applyBorder="1" applyAlignment="1">
      <alignment wrapText="1"/>
    </xf>
    <xf numFmtId="44" fontId="5" fillId="0" borderId="1" xfId="2" applyFont="1" applyBorder="1" applyAlignment="1">
      <alignment wrapText="1"/>
    </xf>
    <xf numFmtId="44" fontId="5" fillId="0" borderId="13" xfId="2" applyFont="1" applyBorder="1" applyAlignment="1">
      <alignment wrapText="1"/>
    </xf>
    <xf numFmtId="44" fontId="5" fillId="0" borderId="25" xfId="2" applyFont="1" applyBorder="1" applyAlignment="1">
      <alignment wrapText="1"/>
    </xf>
    <xf numFmtId="44" fontId="5" fillId="0" borderId="35" xfId="2" applyFont="1" applyBorder="1" applyAlignment="1">
      <alignment wrapText="1"/>
    </xf>
    <xf numFmtId="44" fontId="5" fillId="0" borderId="29" xfId="2" applyFont="1" applyBorder="1" applyAlignment="1">
      <alignment wrapText="1"/>
    </xf>
    <xf numFmtId="44" fontId="5" fillId="0" borderId="30" xfId="2" applyFont="1" applyBorder="1" applyAlignment="1">
      <alignment wrapText="1"/>
    </xf>
    <xf numFmtId="44" fontId="5" fillId="0" borderId="31" xfId="2" applyFont="1" applyBorder="1" applyAlignment="1">
      <alignment wrapText="1"/>
    </xf>
    <xf numFmtId="44" fontId="5" fillId="0" borderId="23" xfId="2" applyFont="1" applyBorder="1" applyAlignment="1">
      <alignment wrapText="1"/>
    </xf>
    <xf numFmtId="43" fontId="5" fillId="0" borderId="21" xfId="1" applyFont="1" applyBorder="1" applyAlignment="1">
      <alignment vertical="center" wrapText="1"/>
    </xf>
    <xf numFmtId="43" fontId="5" fillId="0" borderId="36" xfId="1" applyFont="1" applyBorder="1" applyAlignment="1">
      <alignment vertical="center" wrapText="1"/>
    </xf>
    <xf numFmtId="43" fontId="5" fillId="0" borderId="27" xfId="1" applyFont="1" applyFill="1" applyBorder="1" applyAlignment="1">
      <alignment vertical="center" wrapText="1"/>
    </xf>
    <xf numFmtId="43" fontId="5" fillId="0" borderId="7" xfId="1" applyFont="1" applyBorder="1" applyAlignment="1">
      <alignment wrapText="1"/>
    </xf>
    <xf numFmtId="43" fontId="5" fillId="0" borderId="12" xfId="1" applyFont="1" applyBorder="1" applyAlignment="1">
      <alignment wrapText="1"/>
    </xf>
    <xf numFmtId="43" fontId="0" fillId="0" borderId="0" xfId="0" applyNumberFormat="1" applyAlignment="1">
      <alignment vertical="center"/>
    </xf>
    <xf numFmtId="43" fontId="0" fillId="0" borderId="0" xfId="0" applyNumberFormat="1"/>
    <xf numFmtId="44" fontId="0" fillId="0" borderId="0" xfId="2" applyFont="1"/>
    <xf numFmtId="44" fontId="0" fillId="0" borderId="0" xfId="0" applyNumberFormat="1"/>
    <xf numFmtId="43" fontId="4" fillId="0" borderId="0" xfId="1" applyFont="1" applyAlignment="1">
      <alignment wrapText="1"/>
    </xf>
    <xf numFmtId="43" fontId="4" fillId="0" borderId="0" xfId="0" applyNumberFormat="1" applyFont="1" applyAlignment="1">
      <alignment wrapText="1"/>
    </xf>
    <xf numFmtId="43" fontId="0" fillId="0" borderId="0" xfId="1" applyFont="1"/>
    <xf numFmtId="43" fontId="0" fillId="0" borderId="0" xfId="1" applyFont="1" applyAlignment="1">
      <alignment vertical="center"/>
    </xf>
    <xf numFmtId="44" fontId="4" fillId="0" borderId="0" xfId="0" applyNumberFormat="1" applyFont="1" applyAlignment="1">
      <alignment wrapText="1"/>
    </xf>
    <xf numFmtId="44" fontId="5" fillId="0" borderId="40" xfId="2" applyFont="1" applyBorder="1" applyAlignment="1">
      <alignment vertical="center" wrapText="1"/>
    </xf>
    <xf numFmtId="44" fontId="5" fillId="0" borderId="20" xfId="2" applyFont="1" applyBorder="1" applyAlignment="1">
      <alignment horizontal="center" vertical="center" wrapText="1"/>
    </xf>
    <xf numFmtId="43" fontId="13" fillId="0" borderId="18" xfId="1" applyFont="1" applyBorder="1" applyAlignment="1">
      <alignment wrapText="1"/>
    </xf>
    <xf numFmtId="43" fontId="13" fillId="0" borderId="20" xfId="1" applyFont="1" applyBorder="1" applyAlignment="1">
      <alignment wrapText="1"/>
    </xf>
    <xf numFmtId="44" fontId="14" fillId="0" borderId="39" xfId="3" applyNumberFormat="1" applyFont="1" applyBorder="1" applyAlignment="1">
      <alignment vertical="center"/>
    </xf>
    <xf numFmtId="0" fontId="4" fillId="0" borderId="0" xfId="0" applyFont="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7" fillId="2"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7" xfId="0" applyFont="1" applyBorder="1" applyAlignment="1">
      <alignment horizontal="center" vertical="center" wrapText="1"/>
    </xf>
    <xf numFmtId="0" fontId="8" fillId="0" borderId="0" xfId="0" applyFont="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vertical="center" wrapText="1"/>
    </xf>
    <xf numFmtId="0" fontId="4" fillId="0" borderId="3" xfId="0" applyFont="1" applyBorder="1" applyAlignment="1">
      <alignment horizontal="center" wrapText="1"/>
    </xf>
    <xf numFmtId="0" fontId="4" fillId="0" borderId="0" xfId="0" applyFont="1" applyAlignment="1">
      <alignment horizont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0" xfId="0" applyFont="1" applyAlignment="1">
      <alignment horizontal="left" wrapText="1"/>
    </xf>
  </cellXfs>
  <cellStyles count="4">
    <cellStyle name="Millares" xfId="1" builtinId="3"/>
    <cellStyle name="Millares 3" xfId="3" xr:uid="{A94D50AD-F76E-4638-9E25-C832D10B0873}"/>
    <cellStyle name="Moneda" xfId="2" builtinId="4"/>
    <cellStyle name="Normal" xfId="0" builtinId="0"/>
  </cellStyles>
  <dxfs count="0"/>
  <tableStyles count="0" defaultTableStyle="TableStyleMedium2" defaultPivotStyle="PivotStyleLight16"/>
  <colors>
    <mruColors>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7</xdr:col>
      <xdr:colOff>167844</xdr:colOff>
      <xdr:row>2</xdr:row>
      <xdr:rowOff>9525</xdr:rowOff>
    </xdr:to>
    <xdr:pic>
      <xdr:nvPicPr>
        <xdr:cNvPr id="2" name="Imagen 1">
          <a:extLst>
            <a:ext uri="{FF2B5EF4-FFF2-40B4-BE49-F238E27FC236}">
              <a16:creationId xmlns:a16="http://schemas.microsoft.com/office/drawing/2014/main" id="{204BDA97-85BC-819E-BF3E-DF455E988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5"/>
          <a:ext cx="8149794"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DB56-4A49-444F-B22B-41818CE8A1CA}">
  <sheetPr>
    <pageSetUpPr fitToPage="1"/>
  </sheetPr>
  <dimension ref="A1:L44"/>
  <sheetViews>
    <sheetView showGridLines="0" tabSelected="1" zoomScaleNormal="100" zoomScaleSheetLayoutView="100" workbookViewId="0">
      <selection activeCell="C44" sqref="C44"/>
    </sheetView>
  </sheetViews>
  <sheetFormatPr baseColWidth="10" defaultRowHeight="14.4"/>
  <cols>
    <col min="1" max="1" width="16.109375" style="1" customWidth="1"/>
    <col min="2" max="2" width="16.88671875" style="1" customWidth="1"/>
    <col min="3" max="4" width="16.109375" style="1" customWidth="1"/>
    <col min="5" max="6" width="18.44140625" style="1" customWidth="1"/>
    <col min="7" max="7" width="17.6640625" style="1" customWidth="1"/>
    <col min="8" max="8" width="21.88671875" style="1" customWidth="1"/>
    <col min="9" max="9" width="2" bestFit="1" customWidth="1"/>
    <col min="10" max="10" width="14.77734375" bestFit="1" customWidth="1"/>
    <col min="11" max="11" width="12.77734375" bestFit="1" customWidth="1"/>
    <col min="12" max="12" width="7.88671875" bestFit="1" customWidth="1"/>
  </cols>
  <sheetData>
    <row r="1" spans="1:10" ht="40.5" customHeight="1"/>
    <row r="2" spans="1:10" ht="24" customHeight="1"/>
    <row r="3" spans="1:10" ht="37.5" customHeight="1">
      <c r="A3" s="66" t="s">
        <v>34</v>
      </c>
      <c r="B3" s="66"/>
      <c r="C3" s="66"/>
      <c r="D3" s="66"/>
      <c r="E3" s="66"/>
      <c r="F3" s="66"/>
      <c r="G3" s="66"/>
      <c r="H3" s="66"/>
    </row>
    <row r="4" spans="1:10" ht="29.25" customHeight="1">
      <c r="A4" s="67" t="s">
        <v>19</v>
      </c>
      <c r="B4" s="67"/>
      <c r="C4" s="67"/>
      <c r="D4" s="67"/>
      <c r="E4" s="67"/>
      <c r="F4" s="67"/>
      <c r="G4" s="67"/>
      <c r="H4" s="67"/>
    </row>
    <row r="5" spans="1:10" ht="15" thickBot="1">
      <c r="A5" s="3"/>
      <c r="B5" s="3"/>
      <c r="C5" s="3"/>
      <c r="D5" s="3"/>
      <c r="E5" s="3"/>
      <c r="F5" s="3"/>
      <c r="G5" s="3"/>
      <c r="H5" s="3"/>
    </row>
    <row r="6" spans="1:10" ht="45" customHeight="1">
      <c r="A6" s="72" t="s">
        <v>0</v>
      </c>
      <c r="B6" s="70" t="s">
        <v>21</v>
      </c>
      <c r="C6" s="74" t="s">
        <v>22</v>
      </c>
      <c r="D6" s="75"/>
      <c r="E6" s="75"/>
      <c r="F6" s="76"/>
      <c r="G6" s="72" t="s">
        <v>18</v>
      </c>
      <c r="H6" s="68" t="s">
        <v>28</v>
      </c>
    </row>
    <row r="7" spans="1:10" ht="60" customHeight="1" thickBot="1">
      <c r="A7" s="73"/>
      <c r="B7" s="71"/>
      <c r="C7" s="15">
        <v>1000</v>
      </c>
      <c r="D7" s="14">
        <v>2000</v>
      </c>
      <c r="E7" s="14">
        <v>3000</v>
      </c>
      <c r="F7" s="16" t="s">
        <v>23</v>
      </c>
      <c r="G7" s="73"/>
      <c r="H7" s="69"/>
    </row>
    <row r="8" spans="1:10">
      <c r="A8" s="7" t="s">
        <v>1</v>
      </c>
      <c r="B8" s="56">
        <v>0</v>
      </c>
      <c r="C8" s="31">
        <v>0</v>
      </c>
      <c r="D8" s="32">
        <v>0</v>
      </c>
      <c r="E8" s="32">
        <v>0</v>
      </c>
      <c r="F8" s="33"/>
      <c r="G8" s="43">
        <v>0</v>
      </c>
      <c r="H8" s="34"/>
    </row>
    <row r="9" spans="1:10">
      <c r="A9" s="8" t="s">
        <v>2</v>
      </c>
      <c r="B9" s="57">
        <v>0</v>
      </c>
      <c r="C9" s="31">
        <v>0</v>
      </c>
      <c r="D9" s="32">
        <v>0</v>
      </c>
      <c r="E9" s="32">
        <v>0</v>
      </c>
      <c r="F9" s="33"/>
      <c r="G9" s="44">
        <v>0</v>
      </c>
      <c r="H9" s="35"/>
    </row>
    <row r="10" spans="1:10">
      <c r="A10" s="8" t="s">
        <v>3</v>
      </c>
      <c r="B10" s="58">
        <v>9122811</v>
      </c>
      <c r="C10" s="31">
        <v>5336132.9600000009</v>
      </c>
      <c r="D10" s="32">
        <v>0</v>
      </c>
      <c r="E10" s="32">
        <v>0</v>
      </c>
      <c r="F10" s="33"/>
      <c r="G10" s="44">
        <v>0</v>
      </c>
      <c r="H10" s="35"/>
      <c r="J10" s="48"/>
    </row>
    <row r="11" spans="1:10">
      <c r="A11" s="8" t="s">
        <v>4</v>
      </c>
      <c r="B11" s="58">
        <v>3040937</v>
      </c>
      <c r="C11" s="31">
        <v>2777230.65</v>
      </c>
      <c r="D11" s="32">
        <v>0</v>
      </c>
      <c r="E11" s="32">
        <v>0</v>
      </c>
      <c r="F11" s="33"/>
      <c r="G11" s="44">
        <v>8.32</v>
      </c>
      <c r="H11" s="35"/>
    </row>
    <row r="12" spans="1:10">
      <c r="A12" s="8" t="s">
        <v>5</v>
      </c>
      <c r="B12" s="58">
        <v>3040937</v>
      </c>
      <c r="C12" s="31">
        <v>2489663.7199999997</v>
      </c>
      <c r="D12" s="32">
        <v>0</v>
      </c>
      <c r="E12" s="32">
        <v>0</v>
      </c>
      <c r="F12" s="33"/>
      <c r="G12" s="44">
        <f>72.31+0.01</f>
        <v>72.320000000000007</v>
      </c>
      <c r="H12" s="35"/>
    </row>
    <row r="13" spans="1:10">
      <c r="A13" s="8" t="s">
        <v>6</v>
      </c>
      <c r="B13" s="58">
        <v>3040937</v>
      </c>
      <c r="C13" s="31">
        <v>2111551.5300000003</v>
      </c>
      <c r="D13" s="32">
        <v>0</v>
      </c>
      <c r="E13" s="32">
        <v>0</v>
      </c>
      <c r="F13" s="33"/>
      <c r="G13" s="44">
        <v>78.86</v>
      </c>
      <c r="H13" s="35"/>
    </row>
    <row r="14" spans="1:10">
      <c r="A14" s="8" t="s">
        <v>7</v>
      </c>
      <c r="B14" s="58">
        <v>3040934</v>
      </c>
      <c r="C14" s="31">
        <v>2598826.62</v>
      </c>
      <c r="D14" s="32">
        <v>0</v>
      </c>
      <c r="E14" s="32">
        <v>0</v>
      </c>
      <c r="F14" s="33"/>
      <c r="G14" s="44">
        <v>180.91</v>
      </c>
      <c r="H14" s="35"/>
    </row>
    <row r="15" spans="1:10">
      <c r="A15" s="8" t="s">
        <v>8</v>
      </c>
      <c r="B15" s="58">
        <v>3040937</v>
      </c>
      <c r="C15" s="31">
        <v>2431945.9</v>
      </c>
      <c r="D15" s="32">
        <v>0</v>
      </c>
      <c r="E15" s="32">
        <v>0</v>
      </c>
      <c r="F15" s="33"/>
      <c r="G15" s="44">
        <v>209.53</v>
      </c>
      <c r="H15" s="35"/>
    </row>
    <row r="16" spans="1:10">
      <c r="A16" s="8" t="s">
        <v>9</v>
      </c>
      <c r="B16" s="58">
        <v>3040937</v>
      </c>
      <c r="C16" s="31">
        <v>2674496.34</v>
      </c>
      <c r="D16" s="32">
        <v>0</v>
      </c>
      <c r="E16" s="32">
        <v>0</v>
      </c>
      <c r="F16" s="33"/>
      <c r="G16" s="44">
        <v>235.72</v>
      </c>
      <c r="H16" s="35"/>
    </row>
    <row r="17" spans="1:12">
      <c r="A17" s="8" t="s">
        <v>10</v>
      </c>
      <c r="B17" s="58">
        <v>3040937</v>
      </c>
      <c r="C17" s="31">
        <v>2357625.8400000003</v>
      </c>
      <c r="D17" s="32">
        <v>0</v>
      </c>
      <c r="E17" s="32">
        <v>0</v>
      </c>
      <c r="F17" s="33"/>
      <c r="G17" s="44">
        <f>236.19+0.59</f>
        <v>236.78</v>
      </c>
      <c r="H17" s="35"/>
    </row>
    <row r="18" spans="1:12">
      <c r="A18" s="8" t="s">
        <v>11</v>
      </c>
      <c r="B18" s="58">
        <v>4040937</v>
      </c>
      <c r="C18" s="31">
        <v>5379963.8049999997</v>
      </c>
      <c r="D18" s="32">
        <v>47457.34</v>
      </c>
      <c r="E18" s="32">
        <v>35959.5</v>
      </c>
      <c r="F18" s="33"/>
      <c r="G18" s="44">
        <f>253.36+0.04</f>
        <v>253.4</v>
      </c>
      <c r="H18" s="35"/>
    </row>
    <row r="19" spans="1:12" ht="15" thickBot="1">
      <c r="A19" s="9" t="s">
        <v>12</v>
      </c>
      <c r="B19" s="58">
        <v>0</v>
      </c>
      <c r="C19" s="36">
        <v>3963838.8100000005</v>
      </c>
      <c r="D19" s="37">
        <f>285580.62</f>
        <v>285580.62</v>
      </c>
      <c r="E19" s="37">
        <f>774595.32-SUM(60314.2+139200+121800+69600)-SUM(3401.89+1650.94)</f>
        <v>378628.28999999992</v>
      </c>
      <c r="F19" s="38"/>
      <c r="G19" s="44">
        <v>232.12</v>
      </c>
      <c r="H19" s="39"/>
    </row>
    <row r="20" spans="1:12" ht="15" thickBot="1">
      <c r="A20" s="9" t="s">
        <v>35</v>
      </c>
      <c r="B20" s="58">
        <v>3384479.93</v>
      </c>
      <c r="C20" s="36">
        <v>0</v>
      </c>
      <c r="D20" s="37">
        <v>0</v>
      </c>
      <c r="E20" s="37">
        <v>0</v>
      </c>
      <c r="F20" s="38">
        <v>0</v>
      </c>
      <c r="G20" s="44">
        <v>0</v>
      </c>
      <c r="H20" s="39"/>
    </row>
    <row r="21" spans="1:12" ht="15" thickBot="1">
      <c r="A21" s="10" t="s">
        <v>13</v>
      </c>
      <c r="B21" s="22">
        <f t="shared" ref="B21:E21" si="0">SUM(B8:B20)</f>
        <v>37834783.93</v>
      </c>
      <c r="C21" s="23">
        <f t="shared" si="0"/>
        <v>32121276.175000004</v>
      </c>
      <c r="D21" s="24">
        <f t="shared" si="0"/>
        <v>333037.95999999996</v>
      </c>
      <c r="E21" s="24">
        <f t="shared" si="0"/>
        <v>414587.78999999992</v>
      </c>
      <c r="F21" s="25">
        <f>SUM(F8:F20)</f>
        <v>0</v>
      </c>
      <c r="G21" s="26">
        <f>SUM(G8:G20)</f>
        <v>1507.96</v>
      </c>
      <c r="H21" s="27">
        <f>SUM(H8:H20)</f>
        <v>0</v>
      </c>
      <c r="J21" s="48"/>
    </row>
    <row r="22" spans="1:12" ht="116.25" customHeight="1">
      <c r="A22" s="3"/>
      <c r="B22" s="3"/>
      <c r="C22" s="3"/>
      <c r="D22" s="53"/>
      <c r="E22" s="49"/>
      <c r="F22" s="3"/>
      <c r="G22" s="50"/>
      <c r="H22" s="3"/>
      <c r="J22" s="48"/>
      <c r="K22" s="48"/>
    </row>
    <row r="23" spans="1:12" ht="30" customHeight="1" thickBot="1">
      <c r="A23" s="67" t="s">
        <v>25</v>
      </c>
      <c r="B23" s="67"/>
      <c r="C23" s="67"/>
      <c r="D23" s="67"/>
      <c r="E23" s="67"/>
      <c r="F23" s="67"/>
      <c r="G23" s="67"/>
      <c r="H23" s="67"/>
    </row>
    <row r="24" spans="1:12" ht="21" customHeight="1" thickBot="1">
      <c r="A24" s="80" t="s">
        <v>16</v>
      </c>
      <c r="B24" s="81"/>
      <c r="C24" s="81"/>
      <c r="D24" s="81"/>
      <c r="E24" s="81"/>
      <c r="F24" s="82"/>
      <c r="G24" s="11" t="s">
        <v>14</v>
      </c>
      <c r="H24" s="12" t="s">
        <v>15</v>
      </c>
      <c r="K24" s="48"/>
    </row>
    <row r="25" spans="1:12" ht="30" customHeight="1" thickBot="1">
      <c r="A25" s="77" t="s">
        <v>20</v>
      </c>
      <c r="B25" s="78"/>
      <c r="C25" s="78"/>
      <c r="D25" s="78"/>
      <c r="E25" s="78"/>
      <c r="F25" s="79"/>
      <c r="G25" s="40">
        <f>B21-(SUM(C21:F21))</f>
        <v>4965882.0049999952</v>
      </c>
      <c r="H25" s="41">
        <f>G21-H21</f>
        <v>1507.96</v>
      </c>
      <c r="J25" s="45">
        <f>+G25+H25</f>
        <v>4967389.9649999952</v>
      </c>
      <c r="K25" s="52">
        <v>1383051.99</v>
      </c>
      <c r="L25" s="45">
        <f>+J25-K25</f>
        <v>3584337.974999995</v>
      </c>
    </row>
    <row r="26" spans="1:12" ht="30.75" customHeight="1" thickBot="1">
      <c r="A26" s="4"/>
      <c r="B26" s="4"/>
      <c r="C26" s="4"/>
      <c r="D26" s="4"/>
      <c r="E26" s="4"/>
      <c r="F26" s="4"/>
      <c r="G26" s="5"/>
      <c r="H26" s="5"/>
      <c r="J26" s="47"/>
    </row>
    <row r="27" spans="1:12" ht="22.5" customHeight="1" thickBot="1">
      <c r="A27" s="60" t="s">
        <v>16</v>
      </c>
      <c r="B27" s="61"/>
      <c r="C27" s="61"/>
      <c r="D27" s="61"/>
      <c r="E27" s="61"/>
      <c r="F27" s="62"/>
      <c r="G27" s="18" t="s">
        <v>14</v>
      </c>
      <c r="H27" s="19" t="s">
        <v>15</v>
      </c>
      <c r="J27" s="46"/>
    </row>
    <row r="28" spans="1:12" ht="30.75" customHeight="1">
      <c r="A28" s="63" t="s">
        <v>26</v>
      </c>
      <c r="B28" s="64"/>
      <c r="C28" s="64"/>
      <c r="D28" s="64"/>
      <c r="E28" s="64"/>
      <c r="F28" s="65"/>
      <c r="G28" s="28">
        <f>4952699.25-744.11</f>
        <v>4951955.1399999997</v>
      </c>
      <c r="H28" s="42">
        <v>0</v>
      </c>
      <c r="J28" s="48"/>
      <c r="K28" s="51"/>
    </row>
    <row r="29" spans="1:12" ht="30.75" customHeight="1">
      <c r="A29" s="83" t="s">
        <v>27</v>
      </c>
      <c r="B29" s="84"/>
      <c r="C29" s="84"/>
      <c r="D29" s="84"/>
      <c r="E29" s="84"/>
      <c r="F29" s="85"/>
      <c r="G29" s="29">
        <v>13926.86</v>
      </c>
      <c r="H29" s="55">
        <f>SUM(H16:H28)</f>
        <v>1507.96</v>
      </c>
      <c r="K29" s="51"/>
    </row>
    <row r="30" spans="1:12" s="2" customFormat="1" ht="34.5" customHeight="1" thickBot="1">
      <c r="A30" s="91" t="s">
        <v>29</v>
      </c>
      <c r="B30" s="92"/>
      <c r="C30" s="92"/>
      <c r="D30" s="92"/>
      <c r="E30" s="92"/>
      <c r="F30" s="93"/>
      <c r="G30" s="30">
        <v>0</v>
      </c>
      <c r="H30" s="54">
        <v>0</v>
      </c>
      <c r="J30" s="45"/>
      <c r="K30" s="52"/>
    </row>
    <row r="31" spans="1:12" s="2" customFormat="1" ht="34.5" customHeight="1" thickBot="1">
      <c r="B31" s="17"/>
      <c r="C31" s="17"/>
      <c r="D31" s="17"/>
      <c r="E31" s="17"/>
      <c r="F31" s="20" t="s">
        <v>13</v>
      </c>
      <c r="G31" s="21">
        <f>SUM(G28:G30)</f>
        <v>4965882</v>
      </c>
      <c r="H31" s="21">
        <f>SUM(H28:H30)</f>
        <v>1507.96</v>
      </c>
      <c r="J31" s="45"/>
      <c r="K31" s="52"/>
    </row>
    <row r="32" spans="1:12" ht="24" customHeight="1">
      <c r="A32" s="94" t="s">
        <v>37</v>
      </c>
      <c r="B32" s="94"/>
      <c r="C32" s="94"/>
      <c r="D32" s="94"/>
      <c r="E32" s="94"/>
      <c r="F32" s="94"/>
      <c r="G32" s="94"/>
      <c r="H32" s="94"/>
      <c r="J32" s="46"/>
      <c r="K32" s="53">
        <f>+G25-G31</f>
        <v>4.999995231628418E-3</v>
      </c>
    </row>
    <row r="33" spans="1:10">
      <c r="A33" s="6" t="s">
        <v>17</v>
      </c>
      <c r="B33" s="3"/>
      <c r="C33" s="3"/>
      <c r="D33" s="3"/>
      <c r="E33" s="3"/>
      <c r="F33" s="3"/>
      <c r="G33" s="3"/>
      <c r="H33" s="3"/>
    </row>
    <row r="34" spans="1:10">
      <c r="A34" s="6" t="s">
        <v>24</v>
      </c>
      <c r="B34" s="3"/>
      <c r="C34" s="3"/>
      <c r="D34" s="3"/>
      <c r="E34" s="3"/>
      <c r="F34" s="3"/>
      <c r="G34" s="3"/>
      <c r="H34" s="3"/>
      <c r="J34" s="46"/>
    </row>
    <row r="35" spans="1:10" ht="30.75" customHeight="1">
      <c r="A35" s="86" t="s">
        <v>30</v>
      </c>
      <c r="B35" s="86"/>
      <c r="C35" s="86"/>
      <c r="D35" s="86"/>
      <c r="E35" s="86"/>
      <c r="F35" s="86"/>
      <c r="G35" s="86"/>
      <c r="H35" s="3"/>
    </row>
    <row r="36" spans="1:10">
      <c r="A36" s="3"/>
      <c r="B36" s="3"/>
      <c r="C36" s="3"/>
      <c r="D36" s="3"/>
      <c r="E36" s="3"/>
      <c r="F36" s="3"/>
      <c r="G36" s="3"/>
      <c r="H36" s="3"/>
    </row>
    <row r="37" spans="1:10">
      <c r="A37" s="3"/>
      <c r="B37" s="3"/>
      <c r="C37" s="3"/>
      <c r="D37" s="3"/>
      <c r="E37" s="3"/>
      <c r="F37" s="3"/>
      <c r="G37" s="3"/>
      <c r="H37" s="3"/>
    </row>
    <row r="38" spans="1:10">
      <c r="A38" s="3"/>
      <c r="B38" s="3"/>
      <c r="C38" s="3"/>
      <c r="D38" s="3"/>
      <c r="E38" s="3"/>
      <c r="F38" s="3"/>
      <c r="G38" s="3"/>
      <c r="H38" s="3"/>
    </row>
    <row r="39" spans="1:10">
      <c r="A39" s="87"/>
      <c r="B39" s="87"/>
      <c r="C39" s="87"/>
      <c r="D39" s="3"/>
      <c r="E39" s="87"/>
      <c r="F39" s="87"/>
      <c r="G39" s="87"/>
      <c r="H39" s="87"/>
    </row>
    <row r="40" spans="1:10" ht="14.4" customHeight="1">
      <c r="A40" s="88" t="s">
        <v>31</v>
      </c>
      <c r="B40" s="88"/>
      <c r="C40" s="88"/>
      <c r="D40" s="3"/>
      <c r="E40" s="89" t="s">
        <v>32</v>
      </c>
      <c r="F40" s="89"/>
      <c r="G40" s="89"/>
      <c r="H40" s="89"/>
    </row>
    <row r="41" spans="1:10">
      <c r="A41" s="59"/>
      <c r="B41" s="59"/>
      <c r="C41" s="59"/>
      <c r="D41" s="3"/>
      <c r="E41" s="90"/>
      <c r="F41" s="90"/>
      <c r="G41" s="90"/>
      <c r="H41" s="90"/>
    </row>
    <row r="42" spans="1:10" ht="14.4" customHeight="1">
      <c r="A42" s="59" t="s">
        <v>36</v>
      </c>
      <c r="B42" s="59"/>
      <c r="C42" s="59"/>
      <c r="E42" s="59" t="s">
        <v>33</v>
      </c>
      <c r="F42" s="59"/>
      <c r="G42" s="59"/>
      <c r="H42" s="59"/>
    </row>
    <row r="43" spans="1:10">
      <c r="A43" s="59"/>
      <c r="B43" s="59"/>
      <c r="C43" s="59"/>
      <c r="E43" s="59"/>
      <c r="F43" s="59"/>
      <c r="G43" s="59"/>
      <c r="H43" s="59"/>
    </row>
    <row r="44" spans="1:10">
      <c r="H44" s="13"/>
    </row>
  </sheetData>
  <mergeCells count="22">
    <mergeCell ref="A39:C39"/>
    <mergeCell ref="E39:H39"/>
    <mergeCell ref="A40:C41"/>
    <mergeCell ref="E40:H41"/>
    <mergeCell ref="A30:F30"/>
    <mergeCell ref="A32:H32"/>
    <mergeCell ref="A42:C43"/>
    <mergeCell ref="E42:H43"/>
    <mergeCell ref="A27:F27"/>
    <mergeCell ref="A28:F28"/>
    <mergeCell ref="A3:H3"/>
    <mergeCell ref="A4:H4"/>
    <mergeCell ref="H6:H7"/>
    <mergeCell ref="B6:B7"/>
    <mergeCell ref="A6:A7"/>
    <mergeCell ref="G6:G7"/>
    <mergeCell ref="C6:F6"/>
    <mergeCell ref="A25:F25"/>
    <mergeCell ref="A23:H23"/>
    <mergeCell ref="A24:F24"/>
    <mergeCell ref="A29:F29"/>
    <mergeCell ref="A35:G35"/>
  </mergeCells>
  <phoneticPr fontId="2" type="noConversion"/>
  <pageMargins left="0.70866141732283461" right="0.70866141732283461" top="0.74803149606299213" bottom="0.74803149606299213" header="0.31496062992125984" footer="0.31496062992125984"/>
  <pageSetup scale="63"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Miguel Sánchez Garcia</dc:creator>
  <cp:lastModifiedBy>UTM</cp:lastModifiedBy>
  <cp:lastPrinted>2024-02-01T22:45:56Z</cp:lastPrinted>
  <dcterms:created xsi:type="dcterms:W3CDTF">2023-04-20T21:38:20Z</dcterms:created>
  <dcterms:modified xsi:type="dcterms:W3CDTF">2024-02-20T23:25:16Z</dcterms:modified>
</cp:coreProperties>
</file>